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1500" windowWidth="11700" windowHeight="5910" tabRatio="876" activeTab="0"/>
  </bookViews>
  <sheets>
    <sheet name="1" sheetId="1" r:id="rId1"/>
  </sheets>
  <definedNames>
    <definedName name="_xlnm.Print_Area" localSheetId="0">'1'!$A$1:$E$34</definedName>
  </definedNames>
  <calcPr fullCalcOnLoad="1"/>
</workbook>
</file>

<file path=xl/sharedStrings.xml><?xml version="1.0" encoding="utf-8"?>
<sst xmlns="http://schemas.openxmlformats.org/spreadsheetml/2006/main" count="50" uniqueCount="50">
  <si>
    <t>000 100 00000 00 0000 000</t>
  </si>
  <si>
    <t>000 101 00000 00 0000 000</t>
  </si>
  <si>
    <t>000 105 00000 00 0000 000</t>
  </si>
  <si>
    <t>000 106 00000 00 0000 000</t>
  </si>
  <si>
    <t>000 108 00000 00 0000 000</t>
  </si>
  <si>
    <t>000 111 00000 00 0000 000</t>
  </si>
  <si>
    <t>000 112 00000 00 0000 000</t>
  </si>
  <si>
    <t>000 113 00000 00 0000 000</t>
  </si>
  <si>
    <t>000 114 00000 00 0000 000</t>
  </si>
  <si>
    <t>000 116 00000 00 0000 000</t>
  </si>
  <si>
    <t>000 117 00000 00 0000 000</t>
  </si>
  <si>
    <t>000 119 00000 00 0000 000</t>
  </si>
  <si>
    <t>000 200 00000 00 0000 000</t>
  </si>
  <si>
    <t xml:space="preserve">  НАЛОГОВЫЕ И НЕНАЛОГОВЫЕ ДОХОДЫ</t>
  </si>
  <si>
    <t>000 850 00000 00 0000 000</t>
  </si>
  <si>
    <t xml:space="preserve">Код дохода по бюджетной классификации </t>
  </si>
  <si>
    <t>000 119 00000 00 0000 151</t>
  </si>
  <si>
    <t>Налоги на имущество</t>
  </si>
  <si>
    <t>Прочие неналоговые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</si>
  <si>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</si>
  <si>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</si>
  <si>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</si>
  <si>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Платежи при пользовании природными ресурсами </t>
  </si>
  <si>
    <t>Доходы от продажи материальных и нематериальных активов</t>
  </si>
  <si>
    <t>Штрафы, санкции, возмещение ущерба</t>
  </si>
  <si>
    <t xml:space="preserve">Наименование доходов </t>
  </si>
  <si>
    <t>Доходы от оказания платных услуг и компенсации затрат государства</t>
  </si>
  <si>
    <t>Возврат остатков субсидий и субвенций  и иных межбюджетных трансфертов, имеющих целевое назначение, прошлых лет из бюджетов городских округов</t>
  </si>
  <si>
    <t>Налог на доходы физических лиц</t>
  </si>
  <si>
    <t>Процент исполнения годового плана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</si>
  <si>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</si>
  <si>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</si>
  <si>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</si>
  <si>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</si>
  <si>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</si>
  <si>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РАСХОДЫ</t>
  </si>
  <si>
    <t>Социальная политика</t>
  </si>
  <si>
    <t>Дефицит(-), профицит(+) бюджета</t>
  </si>
  <si>
    <t>Культура, кинематография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</si>
  <si>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</si>
  <si>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</si>
  <si>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</si>
  <si>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ДОХОДЫ  - ВСЕГО</t>
  </si>
  <si>
    <t xml:space="preserve">  ПРОЧИЕ БЕЗВОЗМЕЗДНЫЕ ПОСТУПЛЕНИЯ</t>
  </si>
  <si>
    <t xml:space="preserve">  БЕЗВОЗМЕЗДНЫЕ ПОСТУПЛЕНИЯ ОТ ДРУГИХ БЮДЖЕТОВ</t>
  </si>
  <si>
    <t xml:space="preserve">Акцизы по подакцизным товарам </t>
  </si>
  <si>
    <r>
      <t xml:space="preserve">Уточненный годовой план 2018 года </t>
    </r>
    <r>
      <rPr>
        <b/>
        <sz val="13"/>
        <rFont val="Times New Roman CYR"/>
        <family val="1"/>
      </rPr>
      <t xml:space="preserve">  </t>
    </r>
  </si>
  <si>
    <t>Факт 2018 года</t>
  </si>
  <si>
    <t>Задолженность и перерасчеты по отмененным налогам и сборам</t>
  </si>
  <si>
    <t xml:space="preserve">Проект отчета об исполнении  бюджета городского округа город Елец за 2018 год     тыс. руб.    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</si>
</sst>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#,##0.0_ ;\-#,##0.0\ "/>
    <numFmt numFmtId="170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b/>
      <sz val="1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164" fontId="6" fillId="0" borderId="10" xfId="0" applyNumberFormat="1" applyFont="1" applyFill="1" applyBorder="1" applyAlignment="1" applyProtection="1">
      <alignment/>
      <protection locked="0"/>
    </xf>
    <xf numFmtId="164" fontId="6" fillId="0" borderId="10" xfId="0" applyNumberFormat="1" applyFont="1" applyBorder="1" applyAlignment="1">
      <alignment horizontal="right" wrapText="1"/>
    </xf>
    <xf numFmtId="164" fontId="7" fillId="0" borderId="10" xfId="0" applyNumberFormat="1" applyFont="1" applyFill="1" applyBorder="1" applyAlignment="1" applyProtection="1">
      <alignment/>
      <protection locked="0"/>
    </xf>
    <xf numFmtId="164" fontId="5" fillId="0" borderId="10" xfId="0" applyNumberFormat="1" applyFont="1" applyBorder="1" applyAlignment="1">
      <alignment horizontal="right" wrapText="1"/>
    </xf>
    <xf numFmtId="164" fontId="7" fillId="0" borderId="12" xfId="0" applyNumberFormat="1" applyFont="1" applyFill="1" applyBorder="1" applyAlignment="1" applyProtection="1">
      <alignment/>
      <protection locked="0"/>
    </xf>
    <xf numFmtId="164" fontId="5" fillId="0" borderId="12" xfId="0" applyNumberFormat="1" applyFont="1" applyFill="1" applyBorder="1" applyAlignment="1" applyProtection="1">
      <alignment/>
      <protection locked="0"/>
    </xf>
    <xf numFmtId="164" fontId="5" fillId="0" borderId="10" xfId="0" applyNumberFormat="1" applyFont="1" applyFill="1" applyBorder="1" applyAlignment="1" applyProtection="1">
      <alignment/>
      <protection locked="0"/>
    </xf>
    <xf numFmtId="164" fontId="5" fillId="0" borderId="10" xfId="0" applyNumberFormat="1" applyFont="1" applyFill="1" applyBorder="1" applyAlignment="1" applyProtection="1">
      <alignment horizontal="right"/>
      <protection locked="0"/>
    </xf>
    <xf numFmtId="164" fontId="6" fillId="0" borderId="10" xfId="0" applyNumberFormat="1" applyFont="1" applyFill="1" applyBorder="1" applyAlignment="1" applyProtection="1">
      <alignment/>
      <protection locked="0"/>
    </xf>
    <xf numFmtId="164" fontId="6" fillId="0" borderId="10" xfId="0" applyNumberFormat="1" applyFont="1" applyBorder="1" applyAlignment="1">
      <alignment horizontal="right" wrapText="1"/>
    </xf>
    <xf numFmtId="164" fontId="6" fillId="0" borderId="13" xfId="0" applyNumberFormat="1" applyFont="1" applyFill="1" applyBorder="1" applyAlignment="1" applyProtection="1">
      <alignment/>
      <protection locked="0"/>
    </xf>
    <xf numFmtId="164" fontId="6" fillId="0" borderId="10" xfId="0" applyNumberFormat="1" applyFont="1" applyFill="1" applyBorder="1" applyAlignment="1" applyProtection="1">
      <alignment/>
      <protection locked="0"/>
    </xf>
    <xf numFmtId="164" fontId="6" fillId="0" borderId="10" xfId="0" applyNumberFormat="1" applyFont="1" applyBorder="1" applyAlignment="1">
      <alignment horizontal="right" vertical="center" wrapText="1"/>
    </xf>
    <xf numFmtId="16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SheetLayoutView="75" zoomScalePageLayoutView="0" workbookViewId="0" topLeftCell="A1">
      <selection activeCell="C4" sqref="C4:E34"/>
    </sheetView>
  </sheetViews>
  <sheetFormatPr defaultColWidth="9.00390625" defaultRowHeight="12.75"/>
  <cols>
    <col min="1" max="1" width="73.625" style="0" customWidth="1"/>
    <col min="2" max="2" width="28.25390625" style="0" hidden="1" customWidth="1"/>
    <col min="3" max="3" width="14.625" style="0" customWidth="1"/>
    <col min="4" max="4" width="16.75390625" style="0" customWidth="1"/>
    <col min="5" max="5" width="15.625" style="0" customWidth="1"/>
  </cols>
  <sheetData>
    <row r="1" spans="1:5" ht="20.25" customHeight="1">
      <c r="A1" s="44" t="s">
        <v>49</v>
      </c>
      <c r="B1" s="44"/>
      <c r="C1" s="44"/>
      <c r="D1" s="44"/>
      <c r="E1" s="44"/>
    </row>
    <row r="2" spans="1:5" ht="33" customHeight="1">
      <c r="A2" s="45"/>
      <c r="B2" s="45"/>
      <c r="C2" s="45"/>
      <c r="D2" s="45"/>
      <c r="E2" s="45"/>
    </row>
    <row r="3" spans="1:5" ht="69.75" customHeight="1">
      <c r="A3" s="3" t="s">
        <v>25</v>
      </c>
      <c r="B3" s="4" t="s">
        <v>15</v>
      </c>
      <c r="C3" s="5" t="s">
        <v>46</v>
      </c>
      <c r="D3" s="5" t="s">
        <v>47</v>
      </c>
      <c r="E3" s="5" t="s">
        <v>29</v>
      </c>
    </row>
    <row r="4" spans="1:5" ht="19.5" customHeight="1">
      <c r="A4" s="6" t="s">
        <v>13</v>
      </c>
      <c r="B4" s="7" t="s">
        <v>0</v>
      </c>
      <c r="C4" s="27">
        <f>SUM(C5:C16)</f>
        <v>639484.4</v>
      </c>
      <c r="D4" s="27">
        <f>SUM(D5:D16)</f>
        <v>655087.8999999999</v>
      </c>
      <c r="E4" s="28">
        <f aca="true" t="shared" si="0" ref="E4:E9">D4/C4*100</f>
        <v>102.44001261015904</v>
      </c>
    </row>
    <row r="5" spans="1:5" ht="15" customHeight="1">
      <c r="A5" s="8" t="s">
        <v>28</v>
      </c>
      <c r="B5" s="9" t="s">
        <v>1</v>
      </c>
      <c r="C5" s="29">
        <v>350460</v>
      </c>
      <c r="D5" s="29">
        <v>343573.6</v>
      </c>
      <c r="E5" s="30">
        <f t="shared" si="0"/>
        <v>98.0350396621583</v>
      </c>
    </row>
    <row r="6" spans="1:5" ht="15" customHeight="1">
      <c r="A6" s="10" t="s">
        <v>45</v>
      </c>
      <c r="B6" s="11"/>
      <c r="C6" s="31">
        <v>20811.5</v>
      </c>
      <c r="D6" s="31">
        <v>21540</v>
      </c>
      <c r="E6" s="30">
        <f t="shared" si="0"/>
        <v>103.50046849097853</v>
      </c>
    </row>
    <row r="7" spans="1:5" ht="15" customHeight="1">
      <c r="A7" s="12" t="s">
        <v>19</v>
      </c>
      <c r="B7" s="13" t="s">
        <v>2</v>
      </c>
      <c r="C7" s="32">
        <v>44660</v>
      </c>
      <c r="D7" s="32">
        <v>43416.8</v>
      </c>
      <c r="E7" s="30">
        <f t="shared" si="0"/>
        <v>97.21630094043888</v>
      </c>
    </row>
    <row r="8" spans="1:5" ht="15" customHeight="1">
      <c r="A8" s="12" t="s">
        <v>17</v>
      </c>
      <c r="B8" s="13" t="s">
        <v>3</v>
      </c>
      <c r="C8" s="33">
        <v>126736</v>
      </c>
      <c r="D8" s="33">
        <v>141470.9</v>
      </c>
      <c r="E8" s="30">
        <f t="shared" si="0"/>
        <v>111.62645183688929</v>
      </c>
    </row>
    <row r="9" spans="1:5" ht="15" customHeight="1">
      <c r="A9" s="12" t="s">
        <v>20</v>
      </c>
      <c r="B9" s="13" t="s">
        <v>4</v>
      </c>
      <c r="C9" s="33">
        <v>14330</v>
      </c>
      <c r="D9" s="33">
        <v>12883.7</v>
      </c>
      <c r="E9" s="30">
        <f t="shared" si="0"/>
        <v>89.90718771807397</v>
      </c>
    </row>
    <row r="10" spans="1:5" ht="15" customHeight="1">
      <c r="A10" s="12" t="s">
        <v>48</v>
      </c>
      <c r="B10" s="13"/>
      <c r="C10" s="33"/>
      <c r="D10" s="33">
        <v>2.7</v>
      </c>
      <c r="E10" s="30"/>
    </row>
    <row r="11" spans="1:5" ht="30" customHeight="1">
      <c r="A11" s="14" t="s">
        <v>21</v>
      </c>
      <c r="B11" s="13" t="s">
        <v>5</v>
      </c>
      <c r="C11" s="33">
        <v>28100</v>
      </c>
      <c r="D11" s="33">
        <v>38497.9</v>
      </c>
      <c r="E11" s="30">
        <f>D11/C11*100</f>
        <v>137.00320284697509</v>
      </c>
    </row>
    <row r="12" spans="1:5" ht="15" customHeight="1">
      <c r="A12" s="12" t="s">
        <v>22</v>
      </c>
      <c r="B12" s="13" t="s">
        <v>6</v>
      </c>
      <c r="C12" s="33">
        <v>3349.5</v>
      </c>
      <c r="D12" s="33">
        <v>1735.2</v>
      </c>
      <c r="E12" s="30">
        <f>D12/C12*100</f>
        <v>51.804746977160775</v>
      </c>
    </row>
    <row r="13" spans="1:5" ht="15.75" customHeight="1">
      <c r="A13" s="12" t="s">
        <v>26</v>
      </c>
      <c r="B13" s="13" t="s">
        <v>7</v>
      </c>
      <c r="C13" s="33">
        <v>37.4</v>
      </c>
      <c r="D13" s="33">
        <v>776.4</v>
      </c>
      <c r="E13" s="30"/>
    </row>
    <row r="14" spans="1:5" s="1" customFormat="1" ht="15" customHeight="1">
      <c r="A14" s="12" t="s">
        <v>23</v>
      </c>
      <c r="B14" s="13" t="s">
        <v>8</v>
      </c>
      <c r="C14" s="33">
        <v>42000</v>
      </c>
      <c r="D14" s="33">
        <v>34860.8</v>
      </c>
      <c r="E14" s="30">
        <f>D14/C14*100</f>
        <v>83.00190476190477</v>
      </c>
    </row>
    <row r="15" spans="1:5" ht="15" customHeight="1">
      <c r="A15" s="14" t="s">
        <v>24</v>
      </c>
      <c r="B15" s="13" t="s">
        <v>9</v>
      </c>
      <c r="C15" s="33">
        <v>9000</v>
      </c>
      <c r="D15" s="33">
        <v>9868</v>
      </c>
      <c r="E15" s="30">
        <f>D15/C15*100</f>
        <v>109.64444444444446</v>
      </c>
    </row>
    <row r="16" spans="1:5" ht="15" customHeight="1">
      <c r="A16" s="15" t="s">
        <v>18</v>
      </c>
      <c r="B16" s="13" t="s">
        <v>10</v>
      </c>
      <c r="C16" s="34"/>
      <c r="D16" s="34">
        <v>6461.9</v>
      </c>
      <c r="E16" s="30"/>
    </row>
    <row r="17" spans="1:5" ht="18.75" customHeight="1" hidden="1">
      <c r="A17" s="12"/>
      <c r="B17" s="16" t="s">
        <v>11</v>
      </c>
      <c r="C17" s="33"/>
      <c r="D17" s="33"/>
      <c r="E17" s="30"/>
    </row>
    <row r="18" spans="1:5" ht="35.25" customHeight="1">
      <c r="A18" s="6" t="s">
        <v>44</v>
      </c>
      <c r="B18" s="17" t="s">
        <v>12</v>
      </c>
      <c r="C18" s="35">
        <v>1178591.3</v>
      </c>
      <c r="D18" s="35">
        <v>1178072.9</v>
      </c>
      <c r="E18" s="36">
        <f>D18/C18*100</f>
        <v>99.95601528706345</v>
      </c>
    </row>
    <row r="19" spans="1:5" ht="18.75" customHeight="1">
      <c r="A19" s="18" t="s">
        <v>43</v>
      </c>
      <c r="B19" s="17"/>
      <c r="C19" s="37">
        <v>2091.8</v>
      </c>
      <c r="D19" s="35">
        <v>2056.6</v>
      </c>
      <c r="E19" s="28">
        <f>D19/C19*100</f>
        <v>98.3172387417535</v>
      </c>
    </row>
    <row r="20" spans="1:5" ht="46.5" customHeight="1">
      <c r="A20" s="19" t="s">
        <v>27</v>
      </c>
      <c r="B20" s="17" t="s">
        <v>16</v>
      </c>
      <c r="C20" s="38"/>
      <c r="D20" s="38">
        <v>-17453.1</v>
      </c>
      <c r="E20" s="36"/>
    </row>
    <row r="21" spans="1:5" ht="16.5">
      <c r="A21" s="20" t="s">
        <v>42</v>
      </c>
      <c r="B21" s="21" t="s">
        <v>14</v>
      </c>
      <c r="C21" s="39">
        <f>C4+C18+C19</f>
        <v>1820167.5000000002</v>
      </c>
      <c r="D21" s="39">
        <f>D4+D18+D19+D20</f>
        <v>1817764.2999999998</v>
      </c>
      <c r="E21" s="28">
        <f>D21/C21*100</f>
        <v>99.86796819523475</v>
      </c>
    </row>
    <row r="22" spans="1:5" ht="16.5">
      <c r="A22" s="22"/>
      <c r="B22" s="22"/>
      <c r="C22" s="40"/>
      <c r="D22" s="40"/>
      <c r="E22" s="41"/>
    </row>
    <row r="23" spans="1:5" ht="16.5">
      <c r="A23" s="23" t="s">
        <v>35</v>
      </c>
      <c r="B23" s="24"/>
      <c r="C23" s="42">
        <f>C24+C25+C26+C27+C28+C29+C30+C31+C32+C33</f>
        <v>1939672</v>
      </c>
      <c r="D23" s="42">
        <f>D24+D25+D26+D27+D28+D29+D30+D31+D32+D33</f>
        <v>1903942.7</v>
      </c>
      <c r="E23" s="36">
        <f>D23/C23*100</f>
        <v>98.15797206950452</v>
      </c>
    </row>
    <row r="24" spans="1:5" ht="16.5">
      <c r="A24" s="25" t="s">
        <v>30</v>
      </c>
      <c r="B24" s="24"/>
      <c r="C24" s="43">
        <v>157421.6</v>
      </c>
      <c r="D24" s="43">
        <v>153474.2</v>
      </c>
      <c r="E24" s="30">
        <f>D24/C24*100</f>
        <v>97.4924660910574</v>
      </c>
    </row>
    <row r="25" spans="1:5" ht="16.5">
      <c r="A25" s="25" t="s">
        <v>31</v>
      </c>
      <c r="B25" s="25"/>
      <c r="C25" s="43">
        <v>18807.8</v>
      </c>
      <c r="D25" s="43">
        <v>18733.6</v>
      </c>
      <c r="E25" s="30">
        <f aca="true" t="shared" si="1" ref="E25:E33">D25/C25*100</f>
        <v>99.60548283159115</v>
      </c>
    </row>
    <row r="26" spans="1:5" ht="16.5">
      <c r="A26" s="25" t="s">
        <v>32</v>
      </c>
      <c r="B26" s="25"/>
      <c r="C26" s="43">
        <v>196674</v>
      </c>
      <c r="D26" s="43">
        <v>191330.6</v>
      </c>
      <c r="E26" s="30">
        <f t="shared" si="1"/>
        <v>97.28311825660738</v>
      </c>
    </row>
    <row r="27" spans="1:5" ht="16.5">
      <c r="A27" s="25" t="s">
        <v>33</v>
      </c>
      <c r="B27" s="25"/>
      <c r="C27" s="43">
        <v>280458.2</v>
      </c>
      <c r="D27" s="43">
        <v>258502</v>
      </c>
      <c r="E27" s="30">
        <f t="shared" si="1"/>
        <v>92.1713110902088</v>
      </c>
    </row>
    <row r="28" spans="1:5" ht="16.5">
      <c r="A28" s="25" t="s">
        <v>34</v>
      </c>
      <c r="B28" s="25"/>
      <c r="C28" s="43">
        <v>989104.5</v>
      </c>
      <c r="D28" s="43">
        <v>985921.2</v>
      </c>
      <c r="E28" s="30">
        <f t="shared" si="1"/>
        <v>99.67816342964773</v>
      </c>
    </row>
    <row r="29" spans="1:5" ht="16.5">
      <c r="A29" s="25" t="s">
        <v>38</v>
      </c>
      <c r="B29" s="25"/>
      <c r="C29" s="43">
        <v>147198.3</v>
      </c>
      <c r="D29" s="43">
        <v>146822.4</v>
      </c>
      <c r="E29" s="30">
        <f t="shared" si="1"/>
        <v>99.74463020293034</v>
      </c>
    </row>
    <row r="30" spans="1:5" ht="16.5">
      <c r="A30" s="25" t="s">
        <v>36</v>
      </c>
      <c r="B30" s="25"/>
      <c r="C30" s="43">
        <v>64117.3</v>
      </c>
      <c r="D30" s="43">
        <v>63603.6</v>
      </c>
      <c r="E30" s="30">
        <f t="shared" si="1"/>
        <v>99.19881217705672</v>
      </c>
    </row>
    <row r="31" spans="1:5" ht="16.5">
      <c r="A31" s="25" t="s">
        <v>39</v>
      </c>
      <c r="B31" s="25"/>
      <c r="C31" s="43">
        <v>60863.9</v>
      </c>
      <c r="D31" s="43">
        <v>60551.4</v>
      </c>
      <c r="E31" s="30">
        <f t="shared" si="1"/>
        <v>99.48655935620295</v>
      </c>
    </row>
    <row r="32" spans="1:5" ht="16.5">
      <c r="A32" s="25" t="s">
        <v>40</v>
      </c>
      <c r="B32" s="25"/>
      <c r="C32" s="43">
        <v>20347.9</v>
      </c>
      <c r="D32" s="43">
        <v>20325.3</v>
      </c>
      <c r="E32" s="30">
        <f t="shared" si="1"/>
        <v>99.88893202738365</v>
      </c>
    </row>
    <row r="33" spans="1:5" ht="16.5">
      <c r="A33" s="25" t="s">
        <v>41</v>
      </c>
      <c r="B33" s="25"/>
      <c r="C33" s="43">
        <v>4678.5</v>
      </c>
      <c r="D33" s="43">
        <v>4678.4</v>
      </c>
      <c r="E33" s="30">
        <f t="shared" si="1"/>
        <v>99.9978625627872</v>
      </c>
    </row>
    <row r="34" spans="1:5" ht="16.5">
      <c r="A34" s="26" t="s">
        <v>37</v>
      </c>
      <c r="B34" s="24"/>
      <c r="C34" s="42">
        <f>C21-C23</f>
        <v>-119504.49999999977</v>
      </c>
      <c r="D34" s="42">
        <f>D21-D23</f>
        <v>-86178.40000000014</v>
      </c>
      <c r="E34" s="36"/>
    </row>
    <row r="35" spans="1:5" ht="15.75">
      <c r="A35" s="2"/>
      <c r="B35" s="2"/>
      <c r="C35" s="2"/>
      <c r="D35" s="2"/>
      <c r="E35" s="2"/>
    </row>
    <row r="36" spans="1:5" ht="15.75">
      <c r="A36" s="2"/>
      <c r="B36" s="2"/>
      <c r="C36" s="2"/>
      <c r="D36" s="2"/>
      <c r="E36" s="2"/>
    </row>
    <row r="37" spans="1:5" ht="15.75">
      <c r="A37" s="2"/>
      <c r="B37" s="2"/>
      <c r="C37" s="2"/>
      <c r="D37" s="2"/>
      <c r="E37" s="2"/>
    </row>
    <row r="38" spans="1:5" ht="15.75">
      <c r="A38" s="2"/>
      <c r="B38" s="2"/>
      <c r="C38" s="2"/>
      <c r="D38" s="2"/>
      <c r="E38" s="2"/>
    </row>
    <row r="39" spans="1:5" ht="15.75">
      <c r="A39" s="2"/>
      <c r="B39" s="2"/>
      <c r="C39" s="2"/>
      <c r="D39" s="2"/>
      <c r="E39" s="2"/>
    </row>
  </sheetData>
  <sheetProtection/>
  <mergeCells count="1">
    <mergeCell ref="A1:E2"/>
  </mergeCells>
  <printOptions/>
  <pageMargins left="0.7874015748031497" right="0.3937007874015748" top="0.7874015748031497" bottom="0.3937007874015748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Мандрова</cp:lastModifiedBy>
  <cp:lastPrinted>2019-05-07T10:59:14Z</cp:lastPrinted>
  <dcterms:created xsi:type="dcterms:W3CDTF">2003-04-02T04:14:37Z</dcterms:created>
  <dcterms:modified xsi:type="dcterms:W3CDTF">2019-05-13T05:31:58Z</dcterms:modified>
  <cp:category/>
  <cp:version/>
  <cp:contentType/>
  <cp:contentStatus/>
</cp:coreProperties>
</file>