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8" yWindow="1500" windowWidth="11700" windowHeight="5916" tabRatio="876" activeTab="0"/>
  </bookViews>
  <sheets>
    <sheet name="1" sheetId="1" r:id="rId1"/>
  </sheets>
  <definedNames>
    <definedName name="_xlnm.Print_Area" localSheetId="0">'1'!$A$1:$E$34</definedName>
  </definedNames>
  <calcPr fullCalcOnLoad="1"/>
</workbook>
</file>

<file path=xl/sharedStrings.xml><?xml version="1.0" encoding="utf-8"?>
<sst xmlns="http://schemas.openxmlformats.org/spreadsheetml/2006/main" count="50" uniqueCount="50">
  <si>
    <t>000 100 00000 00 0000 000</t>
  </si>
  <si>
    <t>000 101 00000 00 0000 000</t>
  </si>
  <si>
    <t>000 105 00000 00 0000 000</t>
  </si>
  <si>
    <t>000 106 00000 00 0000 000</t>
  </si>
  <si>
    <t>000 108 00000 00 0000 000</t>
  </si>
  <si>
    <t>000 111 00000 00 0000 000</t>
  </si>
  <si>
    <t>000 112 00000 00 0000 000</t>
  </si>
  <si>
    <t>000 113 00000 00 0000 000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</si>
  <si>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</si>
  <si>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</si>
  <si>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</si>
  <si>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</si>
  <si>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</si>
  <si>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 xml:space="preserve">  НАЛОГОВЫЕ И НЕНАЛОГОВЫЕ ДОХОДЫ</t>
  </si>
  <si>
    <t>000 850 00000 00 0000 000</t>
  </si>
  <si>
    <t xml:space="preserve">Код дохода по бюджетной классификации </t>
  </si>
  <si>
    <t>000 119 00000 00 0000 151</t>
  </si>
  <si>
    <t>Налоги на имущество</t>
  </si>
  <si>
    <t>Прочие неналоговые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</si>
  <si>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</si>
  <si>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</si>
  <si>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</si>
  <si>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</si>
  <si>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</si>
  <si>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</si>
  <si>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доходов </t>
  </si>
  <si>
    <t>Доходы от оказания платных услуг и компенсации затрат государства</t>
  </si>
  <si>
    <t>Возврат остатков субсидий и субвенций  и иных межбюджетных трансфертов, имеющих целевое назначение, прошлых лет из бюджетов городских округов</t>
  </si>
  <si>
    <t>Налог на доходы физических лиц</t>
  </si>
  <si>
    <t>Процент исполнения годового плана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</si>
  <si>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</si>
  <si>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</si>
  <si>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</si>
  <si>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</si>
  <si>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</si>
  <si>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РАСХОДЫ</t>
  </si>
  <si>
    <t>Социальная политика</t>
  </si>
  <si>
    <t>Дефицит(-), профицит(+) бюджета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</si>
  <si>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</si>
  <si>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</si>
  <si>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</si>
  <si>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</si>
  <si>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ДОХОДЫ  - ВСЕГО</t>
  </si>
  <si>
    <t xml:space="preserve">  ПРОЧИЕ БЕЗВОЗМЕЗДНЫЕ ПОСТУПЛЕНИЯ</t>
  </si>
  <si>
    <t xml:space="preserve">  БЕЗВОЗМЕЗДНЫЕ ПОСТУПЛЕНИЯ ОТ ДРУГИХ БЮДЖЕТОВ</t>
  </si>
  <si>
    <t xml:space="preserve">Акцизы по подакцизным товарам </t>
  </si>
  <si>
    <r>
      <t xml:space="preserve">Уточненный годовой план 2016 года </t>
    </r>
    <r>
      <rPr>
        <b/>
        <sz val="13"/>
        <rFont val="Times New Roman CYR"/>
        <family val="1"/>
      </rPr>
      <t xml:space="preserve">  </t>
    </r>
  </si>
  <si>
    <t>Факт 2016 года</t>
  </si>
  <si>
    <t>тыс.руб.</t>
  </si>
  <si>
    <t xml:space="preserve">Проект отчета об исполнении  бюджета городского округа город Елец  за 2016 год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</si>
</sst>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_ ;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6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64" fontId="6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64" fontId="8" fillId="0" borderId="10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4" fontId="8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64" fontId="5" fillId="0" borderId="12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left" wrapText="1"/>
    </xf>
    <xf numFmtId="164" fontId="6" fillId="0" borderId="13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 wrapText="1"/>
    </xf>
    <xf numFmtId="16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75" zoomScalePageLayoutView="0" workbookViewId="0" topLeftCell="A1">
      <selection activeCell="C11" sqref="C11"/>
    </sheetView>
  </sheetViews>
  <sheetFormatPr defaultColWidth="9.00390625" defaultRowHeight="12.75"/>
  <cols>
    <col min="1" max="1" width="68.50390625" style="0" customWidth="1"/>
    <col min="2" max="2" width="28.375" style="0" hidden="1" customWidth="1"/>
    <col min="3" max="3" width="14.50390625" style="0" customWidth="1"/>
    <col min="4" max="5" width="13.875" style="0" customWidth="1"/>
  </cols>
  <sheetData>
    <row r="1" spans="1:5" ht="20.25" customHeight="1">
      <c r="A1" s="46" t="s">
        <v>49</v>
      </c>
      <c r="B1" s="46"/>
      <c r="C1" s="46"/>
      <c r="D1" s="46"/>
      <c r="E1" s="46"/>
    </row>
    <row r="2" spans="1:5" ht="33" customHeight="1">
      <c r="A2" s="46"/>
      <c r="B2" s="46"/>
      <c r="C2" s="46"/>
      <c r="D2" s="46"/>
      <c r="E2" s="46"/>
    </row>
    <row r="3" spans="1:5" ht="15" customHeight="1">
      <c r="A3" s="44"/>
      <c r="B3" s="44"/>
      <c r="C3" s="44"/>
      <c r="D3" s="44"/>
      <c r="E3" s="45" t="s">
        <v>48</v>
      </c>
    </row>
    <row r="4" spans="1:5" ht="69.75" customHeight="1">
      <c r="A4" s="6" t="s">
        <v>25</v>
      </c>
      <c r="B4" s="7" t="s">
        <v>15</v>
      </c>
      <c r="C4" s="8" t="s">
        <v>46</v>
      </c>
      <c r="D4" s="8" t="s">
        <v>47</v>
      </c>
      <c r="E4" s="8" t="s">
        <v>29</v>
      </c>
    </row>
    <row r="5" spans="1:5" ht="19.5" customHeight="1">
      <c r="A5" s="9" t="s">
        <v>13</v>
      </c>
      <c r="B5" s="10" t="s">
        <v>0</v>
      </c>
      <c r="C5" s="11">
        <f>SUM(C6:C16)</f>
        <v>637853.3999999999</v>
      </c>
      <c r="D5" s="11">
        <f>SUM(D6:D16)</f>
        <v>663867.4000000001</v>
      </c>
      <c r="E5" s="3">
        <f aca="true" t="shared" si="0" ref="E5:E15">D5/C5*100</f>
        <v>104.07836659646247</v>
      </c>
    </row>
    <row r="6" spans="1:5" ht="15" customHeight="1">
      <c r="A6" s="12" t="s">
        <v>28</v>
      </c>
      <c r="B6" s="13" t="s">
        <v>1</v>
      </c>
      <c r="C6" s="14">
        <v>321533.1</v>
      </c>
      <c r="D6" s="14">
        <v>323391.2</v>
      </c>
      <c r="E6" s="4">
        <f t="shared" si="0"/>
        <v>100.57788762649942</v>
      </c>
    </row>
    <row r="7" spans="1:5" ht="15" customHeight="1">
      <c r="A7" s="15" t="s">
        <v>45</v>
      </c>
      <c r="B7" s="16"/>
      <c r="C7" s="17">
        <v>22123.5</v>
      </c>
      <c r="D7" s="17">
        <v>25178.9</v>
      </c>
      <c r="E7" s="4">
        <f t="shared" si="0"/>
        <v>113.81065382963817</v>
      </c>
    </row>
    <row r="8" spans="1:5" ht="15" customHeight="1">
      <c r="A8" s="18" t="s">
        <v>19</v>
      </c>
      <c r="B8" s="19" t="s">
        <v>2</v>
      </c>
      <c r="C8" s="20">
        <v>46529.4</v>
      </c>
      <c r="D8" s="20">
        <v>50002.1</v>
      </c>
      <c r="E8" s="4">
        <f t="shared" si="0"/>
        <v>107.46345321452672</v>
      </c>
    </row>
    <row r="9" spans="1:5" ht="15" customHeight="1">
      <c r="A9" s="18" t="s">
        <v>17</v>
      </c>
      <c r="B9" s="19" t="s">
        <v>3</v>
      </c>
      <c r="C9" s="21">
        <v>164568</v>
      </c>
      <c r="D9" s="21">
        <v>158877.6</v>
      </c>
      <c r="E9" s="4">
        <f t="shared" si="0"/>
        <v>96.54221962957563</v>
      </c>
    </row>
    <row r="10" spans="1:5" ht="15" customHeight="1">
      <c r="A10" s="18" t="s">
        <v>20</v>
      </c>
      <c r="B10" s="19" t="s">
        <v>4</v>
      </c>
      <c r="C10" s="21">
        <v>13350</v>
      </c>
      <c r="D10" s="21">
        <v>12192.8</v>
      </c>
      <c r="E10" s="4">
        <f t="shared" si="0"/>
        <v>91.3318352059925</v>
      </c>
    </row>
    <row r="11" spans="1:5" ht="30" customHeight="1">
      <c r="A11" s="22" t="s">
        <v>21</v>
      </c>
      <c r="B11" s="19" t="s">
        <v>5</v>
      </c>
      <c r="C11" s="21">
        <v>32150</v>
      </c>
      <c r="D11" s="21">
        <v>42357.4</v>
      </c>
      <c r="E11" s="4">
        <f t="shared" si="0"/>
        <v>131.74930015552098</v>
      </c>
    </row>
    <row r="12" spans="1:5" ht="15" customHeight="1">
      <c r="A12" s="18" t="s">
        <v>22</v>
      </c>
      <c r="B12" s="19" t="s">
        <v>6</v>
      </c>
      <c r="C12" s="21">
        <v>756.2</v>
      </c>
      <c r="D12" s="21">
        <v>2456.6</v>
      </c>
      <c r="E12" s="4">
        <f t="shared" si="0"/>
        <v>324.8611478444856</v>
      </c>
    </row>
    <row r="13" spans="1:5" ht="15.75" customHeight="1">
      <c r="A13" s="18" t="s">
        <v>26</v>
      </c>
      <c r="B13" s="19" t="s">
        <v>7</v>
      </c>
      <c r="C13" s="21">
        <v>512.2</v>
      </c>
      <c r="D13" s="21">
        <v>524</v>
      </c>
      <c r="E13" s="4">
        <f t="shared" si="0"/>
        <v>102.30378758297537</v>
      </c>
    </row>
    <row r="14" spans="1:5" s="1" customFormat="1" ht="15" customHeight="1">
      <c r="A14" s="18" t="s">
        <v>23</v>
      </c>
      <c r="B14" s="19" t="s">
        <v>8</v>
      </c>
      <c r="C14" s="21">
        <v>29331</v>
      </c>
      <c r="D14" s="21">
        <v>40171.4</v>
      </c>
      <c r="E14" s="4">
        <f t="shared" si="0"/>
        <v>136.95884899935223</v>
      </c>
    </row>
    <row r="15" spans="1:5" ht="15" customHeight="1">
      <c r="A15" s="22" t="s">
        <v>24</v>
      </c>
      <c r="B15" s="19" t="s">
        <v>9</v>
      </c>
      <c r="C15" s="21">
        <v>7000</v>
      </c>
      <c r="D15" s="21">
        <v>8699.3</v>
      </c>
      <c r="E15" s="4">
        <f t="shared" si="0"/>
        <v>124.27571428571427</v>
      </c>
    </row>
    <row r="16" spans="1:5" ht="15" customHeight="1">
      <c r="A16" s="23" t="s">
        <v>18</v>
      </c>
      <c r="B16" s="19" t="s">
        <v>10</v>
      </c>
      <c r="C16" s="24"/>
      <c r="D16" s="24">
        <v>16.1</v>
      </c>
      <c r="E16" s="4"/>
    </row>
    <row r="17" spans="1:5" ht="18.75" customHeight="1" hidden="1">
      <c r="A17" s="18"/>
      <c r="B17" s="25" t="s">
        <v>11</v>
      </c>
      <c r="C17" s="21"/>
      <c r="D17" s="21"/>
      <c r="E17" s="4"/>
    </row>
    <row r="18" spans="1:5" ht="35.25" customHeight="1">
      <c r="A18" s="9" t="s">
        <v>44</v>
      </c>
      <c r="B18" s="26" t="s">
        <v>12</v>
      </c>
      <c r="C18" s="27">
        <v>881743.4</v>
      </c>
      <c r="D18" s="27">
        <v>881662.9</v>
      </c>
      <c r="E18" s="5">
        <f>D18/C18*100</f>
        <v>99.99087035978948</v>
      </c>
    </row>
    <row r="19" spans="1:5" ht="18.75" customHeight="1">
      <c r="A19" s="28" t="s">
        <v>43</v>
      </c>
      <c r="B19" s="26"/>
      <c r="C19" s="29">
        <v>5000</v>
      </c>
      <c r="D19" s="27">
        <v>4857.5</v>
      </c>
      <c r="E19" s="3">
        <f>D19/C19*100</f>
        <v>97.15</v>
      </c>
    </row>
    <row r="20" spans="1:5" ht="46.5" customHeight="1">
      <c r="A20" s="30" t="s">
        <v>27</v>
      </c>
      <c r="B20" s="26" t="s">
        <v>16</v>
      </c>
      <c r="C20" s="31"/>
      <c r="D20" s="31">
        <v>-1909.4</v>
      </c>
      <c r="E20" s="5"/>
    </row>
    <row r="21" spans="1:5" ht="16.5">
      <c r="A21" s="32" t="s">
        <v>42</v>
      </c>
      <c r="B21" s="33" t="s">
        <v>14</v>
      </c>
      <c r="C21" s="34">
        <f>C5+C18+C19</f>
        <v>1524596.7999999998</v>
      </c>
      <c r="D21" s="34">
        <f>D5+D18+D19+D20</f>
        <v>1548478.4000000004</v>
      </c>
      <c r="E21" s="3">
        <f>D21/C21*100</f>
        <v>101.56642070874086</v>
      </c>
    </row>
    <row r="22" spans="1:5" ht="16.5">
      <c r="A22" s="35"/>
      <c r="B22" s="35"/>
      <c r="C22" s="36"/>
      <c r="D22" s="36"/>
      <c r="E22" s="37"/>
    </row>
    <row r="23" spans="1:5" ht="16.5">
      <c r="A23" s="38" t="s">
        <v>35</v>
      </c>
      <c r="B23" s="39"/>
      <c r="C23" s="40">
        <f>C24+C25+C26+C27+C28+C29+C30+C31+C32+C33</f>
        <v>1575099.8</v>
      </c>
      <c r="D23" s="40">
        <f>D24+D25+D26+D27+D28+D29+D30+D31+D32+D33</f>
        <v>1525983.8</v>
      </c>
      <c r="E23" s="5">
        <f>D23/C23*100</f>
        <v>96.88172139949481</v>
      </c>
    </row>
    <row r="24" spans="1:5" ht="16.5">
      <c r="A24" s="41" t="s">
        <v>30</v>
      </c>
      <c r="B24" s="39"/>
      <c r="C24" s="42">
        <v>126241.8</v>
      </c>
      <c r="D24" s="42">
        <v>123873.9</v>
      </c>
      <c r="E24" s="4">
        <f>D24/C24*100</f>
        <v>98.1243138168182</v>
      </c>
    </row>
    <row r="25" spans="1:5" ht="16.5">
      <c r="A25" s="41" t="s">
        <v>31</v>
      </c>
      <c r="B25" s="41"/>
      <c r="C25" s="42">
        <v>12927.2</v>
      </c>
      <c r="D25" s="42">
        <v>12904.3</v>
      </c>
      <c r="E25" s="4">
        <f aca="true" t="shared" si="1" ref="E25:E33">D25/C25*100</f>
        <v>99.82285413701342</v>
      </c>
    </row>
    <row r="26" spans="1:5" ht="16.5">
      <c r="A26" s="41" t="s">
        <v>32</v>
      </c>
      <c r="B26" s="41"/>
      <c r="C26" s="42">
        <v>161889.3</v>
      </c>
      <c r="D26" s="42">
        <v>156754.5</v>
      </c>
      <c r="E26" s="4">
        <f t="shared" si="1"/>
        <v>96.82820297573713</v>
      </c>
    </row>
    <row r="27" spans="1:5" ht="16.5">
      <c r="A27" s="41" t="s">
        <v>33</v>
      </c>
      <c r="B27" s="41"/>
      <c r="C27" s="42">
        <v>214997.2</v>
      </c>
      <c r="D27" s="42">
        <v>178173.1</v>
      </c>
      <c r="E27" s="4">
        <f t="shared" si="1"/>
        <v>82.8722885693395</v>
      </c>
    </row>
    <row r="28" spans="1:5" ht="16.5">
      <c r="A28" s="41" t="s">
        <v>34</v>
      </c>
      <c r="B28" s="41"/>
      <c r="C28" s="42">
        <v>838754.1</v>
      </c>
      <c r="D28" s="42">
        <v>835877.7</v>
      </c>
      <c r="E28" s="4">
        <f t="shared" si="1"/>
        <v>99.65706277918642</v>
      </c>
    </row>
    <row r="29" spans="1:5" ht="16.5">
      <c r="A29" s="41" t="s">
        <v>38</v>
      </c>
      <c r="B29" s="41"/>
      <c r="C29" s="42">
        <v>81948.3</v>
      </c>
      <c r="D29" s="42">
        <v>81093.2</v>
      </c>
      <c r="E29" s="4">
        <f t="shared" si="1"/>
        <v>98.95653723140076</v>
      </c>
    </row>
    <row r="30" spans="1:5" ht="16.5">
      <c r="A30" s="41" t="s">
        <v>36</v>
      </c>
      <c r="B30" s="41"/>
      <c r="C30" s="42">
        <v>61103.9</v>
      </c>
      <c r="D30" s="42">
        <v>60878.6</v>
      </c>
      <c r="E30" s="4">
        <f t="shared" si="1"/>
        <v>99.63128376421145</v>
      </c>
    </row>
    <row r="31" spans="1:5" ht="16.5">
      <c r="A31" s="41" t="s">
        <v>39</v>
      </c>
      <c r="B31" s="41"/>
      <c r="C31" s="42">
        <v>52142.7</v>
      </c>
      <c r="D31" s="42">
        <v>51617.4</v>
      </c>
      <c r="E31" s="4">
        <f t="shared" si="1"/>
        <v>98.9925723063823</v>
      </c>
    </row>
    <row r="32" spans="1:5" ht="16.5">
      <c r="A32" s="41" t="s">
        <v>40</v>
      </c>
      <c r="B32" s="41"/>
      <c r="C32" s="42">
        <v>17746</v>
      </c>
      <c r="D32" s="42">
        <v>17522.3</v>
      </c>
      <c r="E32" s="4">
        <f t="shared" si="1"/>
        <v>98.73943423870168</v>
      </c>
    </row>
    <row r="33" spans="1:5" ht="16.5">
      <c r="A33" s="41" t="s">
        <v>41</v>
      </c>
      <c r="B33" s="41"/>
      <c r="C33" s="42">
        <v>7349.3</v>
      </c>
      <c r="D33" s="42">
        <v>7288.8</v>
      </c>
      <c r="E33" s="4">
        <f t="shared" si="1"/>
        <v>99.17679234757053</v>
      </c>
    </row>
    <row r="34" spans="1:5" ht="16.5">
      <c r="A34" s="43" t="s">
        <v>37</v>
      </c>
      <c r="B34" s="39"/>
      <c r="C34" s="40">
        <f>C21-C23</f>
        <v>-50503.00000000023</v>
      </c>
      <c r="D34" s="40">
        <f>D21-D23</f>
        <v>22494.600000000326</v>
      </c>
      <c r="E34" s="3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</sheetData>
  <sheetProtection/>
  <mergeCells count="1">
    <mergeCell ref="A1:E2"/>
  </mergeCells>
  <printOptions/>
  <pageMargins left="0.7874015748031497" right="0.3937007874015748" top="0.7874015748031497" bottom="0.3937007874015748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Mandrova</cp:lastModifiedBy>
  <cp:lastPrinted>2017-05-15T09:56:50Z</cp:lastPrinted>
  <dcterms:created xsi:type="dcterms:W3CDTF">2003-04-02T04:14:37Z</dcterms:created>
  <dcterms:modified xsi:type="dcterms:W3CDTF">2017-05-15T12:50:53Z</dcterms:modified>
  <cp:category/>
  <cp:version/>
  <cp:contentType/>
  <cp:contentStatus/>
</cp:coreProperties>
</file>